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45" windowWidth="15045" windowHeight="8565"/>
  </bookViews>
  <sheets>
    <sheet name="приложение3" sheetId="5" r:id="rId1"/>
    <sheet name="Лист3" sheetId="3" r:id="rId2"/>
  </sheets>
  <definedNames>
    <definedName name="_xlnm.Print_Titles" localSheetId="0">приложение3!$10:$12</definedName>
    <definedName name="_xlnm.Print_Area" localSheetId="0">приложение3!$B$1:$H$112</definedName>
  </definedNames>
  <calcPr calcId="125725"/>
</workbook>
</file>

<file path=xl/calcChain.xml><?xml version="1.0" encoding="utf-8"?>
<calcChain xmlns="http://schemas.openxmlformats.org/spreadsheetml/2006/main">
  <c r="H42" i="5"/>
  <c r="H36"/>
  <c r="H19"/>
  <c r="H14" s="1"/>
  <c r="H60"/>
  <c r="H77"/>
  <c r="H85"/>
  <c r="H71"/>
  <c r="H82"/>
  <c r="H73" l="1"/>
  <c r="H22"/>
  <c r="H49"/>
  <c r="H48" s="1"/>
  <c r="H58"/>
  <c r="H57" s="1"/>
  <c r="H104"/>
  <c r="H93"/>
  <c r="H47" l="1"/>
  <c r="H30"/>
  <c r="H37"/>
  <c r="H33"/>
  <c r="H110"/>
  <c r="H109" s="1"/>
  <c r="H20" l="1"/>
  <c r="H86"/>
  <c r="H78"/>
  <c r="H108"/>
  <c r="H75" l="1"/>
  <c r="H69"/>
  <c r="H67"/>
  <c r="H97"/>
  <c r="H101"/>
  <c r="H84" l="1"/>
  <c r="H15"/>
  <c r="H56"/>
  <c r="H52"/>
  <c r="H65"/>
  <c r="H64" s="1"/>
  <c r="H62"/>
  <c r="H61" s="1"/>
  <c r="H80"/>
  <c r="H112" l="1"/>
</calcChain>
</file>

<file path=xl/sharedStrings.xml><?xml version="1.0" encoding="utf-8"?>
<sst xmlns="http://schemas.openxmlformats.org/spreadsheetml/2006/main" count="520" uniqueCount="144">
  <si>
    <t>5</t>
  </si>
  <si>
    <t>2</t>
  </si>
  <si>
    <t>Наименование</t>
  </si>
  <si>
    <t xml:space="preserve"> Код главного распорядителя</t>
  </si>
  <si>
    <t>Раздел</t>
  </si>
  <si>
    <t>Подраздел</t>
  </si>
  <si>
    <t>Целевая статья</t>
  </si>
  <si>
    <t>Вид расхода</t>
  </si>
  <si>
    <t>1</t>
  </si>
  <si>
    <t>3</t>
  </si>
  <si>
    <t>4</t>
  </si>
  <si>
    <t>6</t>
  </si>
  <si>
    <t>7</t>
  </si>
  <si>
    <t>ОБЩЕГОСУДАРСТВЕННЫЕ ВОПРОСЫ</t>
  </si>
  <si>
    <t>01</t>
  </si>
  <si>
    <t>00</t>
  </si>
  <si>
    <t>000 00 00</t>
  </si>
  <si>
    <t>000</t>
  </si>
  <si>
    <t>Функционирование высшего должностного лица субъекта Российской Федерации и муниципального образования</t>
  </si>
  <si>
    <t>02</t>
  </si>
  <si>
    <t>Глава муниципального образования</t>
  </si>
  <si>
    <t>122</t>
  </si>
  <si>
    <t>03</t>
  </si>
  <si>
    <t>244</t>
  </si>
  <si>
    <t>04</t>
  </si>
  <si>
    <t>05</t>
  </si>
  <si>
    <t>НАЦИОНАЛЬНАЯ ОБОРОНА</t>
  </si>
  <si>
    <t>Мобилизационная и вневойсковая подготовка</t>
  </si>
  <si>
    <t>09</t>
  </si>
  <si>
    <t>10</t>
  </si>
  <si>
    <t>НАЦИОНАЛЬНАЯ ЭКОНОМИКА</t>
  </si>
  <si>
    <t>ЖИЛИЩНО-КОММУНАЛЬНОЕ ХОЗЯЙСТВО</t>
  </si>
  <si>
    <t>Жилищное хозяйство</t>
  </si>
  <si>
    <t>112</t>
  </si>
  <si>
    <t>КУЛЬТУРА, КИНЕМАТОГРАФИЯ</t>
  </si>
  <si>
    <t>08</t>
  </si>
  <si>
    <t>СОЦИАЛЬНАЯ ПОЛИТИКА</t>
  </si>
  <si>
    <t>ИТОГО:</t>
  </si>
  <si>
    <t>х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</si>
  <si>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</si>
  <si>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20 0 1030</t>
  </si>
  <si>
    <t>Мероприятия в области жилищного хозяйства</t>
  </si>
  <si>
    <t>05 0 7350</t>
  </si>
  <si>
    <t>07 0 2440</t>
  </si>
  <si>
    <t>Итого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</si>
  <si>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</si>
  <si>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</si>
  <si>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Иные выплаты персоналу казенных учреждений, за исключением фонда оплаты труда</t>
  </si>
  <si>
    <t>009</t>
  </si>
  <si>
    <t>Дорожное хозяйство (дорожные фонды)</t>
  </si>
  <si>
    <t>Благоустройство</t>
  </si>
  <si>
    <t>Уличное освещение</t>
  </si>
  <si>
    <t>Другие вопросы в области благоустройства</t>
  </si>
  <si>
    <t>12 0 7605</t>
  </si>
  <si>
    <t xml:space="preserve"> </t>
  </si>
  <si>
    <t>Коммунальное хозяйство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</si>
  <si>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</si>
  <si>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11 0 4309</t>
  </si>
  <si>
    <t>Расходы на 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</si>
  <si>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</si>
  <si>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 иных платежей</t>
  </si>
  <si>
    <t>Публичные нормативные социальные выплаты гражданам</t>
  </si>
  <si>
    <t>00 0 00 00000</t>
  </si>
  <si>
    <t>20 0 00 10300</t>
  </si>
  <si>
    <t>20 0 00 10400</t>
  </si>
  <si>
    <t>20 0 00 42140</t>
  </si>
  <si>
    <t>Другие общегосударственные вопросы</t>
  </si>
  <si>
    <t>12 0 00 76010</t>
  </si>
  <si>
    <t>20 0 00 51180</t>
  </si>
  <si>
    <t>005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</si>
  <si>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</si>
  <si>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</si>
  <si>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</si>
  <si>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Прочие мероприятия по благоустройству городский округов и поселений </t>
  </si>
  <si>
    <t>12 0 00 76050</t>
  </si>
  <si>
    <t>ФИЗИЧЕСКАЯ КУЛЬТУРА И СПОРТ</t>
  </si>
  <si>
    <t>Другие вопросы в области физической культуры и спорта</t>
  </si>
  <si>
    <t>Администрация Деревянского сельского поселения</t>
  </si>
  <si>
    <t xml:space="preserve">Деревянского сельского поселения </t>
  </si>
  <si>
    <t>20 0 00 70700</t>
  </si>
  <si>
    <t>01 0 00 70080</t>
  </si>
  <si>
    <t>08 0 00 75120</t>
  </si>
  <si>
    <t>07 0 00 74400</t>
  </si>
  <si>
    <t>03 0 00 84910</t>
  </si>
  <si>
    <t>10 0 00 70520</t>
  </si>
  <si>
    <t>резервные средства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</si>
  <si>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</si>
  <si>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 xml:space="preserve">Иные межбюджетные трансферты </t>
  </si>
  <si>
    <t>05 3 00 73500</t>
  </si>
  <si>
    <t>Организация ритуальных услуг и содержание мест захоронения</t>
  </si>
  <si>
    <t>исполнение полномочий в части предоставления государственной услуги по регистрационному учету граждан РФ по месту пребывания и месту жительства</t>
  </si>
  <si>
    <t>05 4 00 73500</t>
  </si>
  <si>
    <t>Совет  Деревянского сельского поселения</t>
  </si>
  <si>
    <t>Реализация государственных функций, связанных с общегосударственным управление</t>
  </si>
  <si>
    <t>20 0 00 10500</t>
  </si>
  <si>
    <t>07 0 00 S3250</t>
  </si>
  <si>
    <t>Уплата налогов, сборов и иных платежей по судебным решениям</t>
  </si>
  <si>
    <t>Софинансирование субсидия бюджетам муниципальных образований на реализацию мероприятий по формированию современной городской среды</t>
  </si>
  <si>
    <t>КУЛЬТУРА</t>
  </si>
  <si>
    <t>Субсидия местным бюджетам на реализацию мероприятий государственной программы Республкики Карелия "Развитие культуры" (оплата труда)</t>
  </si>
  <si>
    <t>Софинансирование субсиди местным бюджетам на реализацию мероприятий государственной программы Республкики Карелия "Развитие культуры" (оплата труда)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</si>
  <si>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</si>
  <si>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</si>
  <si>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10 0 00 70100</t>
  </si>
  <si>
    <t>20 0 F2 55550</t>
  </si>
  <si>
    <t>07 0 00 43250</t>
  </si>
  <si>
    <t>Совет ветеранов и инвалидов Деревянского сельского поселения</t>
  </si>
  <si>
    <t>"Обслуживание государственного и муниципального долга"</t>
  </si>
  <si>
    <t xml:space="preserve">Обслуживание государственного внутреннего и муниципального долга </t>
  </si>
  <si>
    <t>Процентные платежи по муниципальному долгу</t>
  </si>
  <si>
    <t>1110076650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</si>
  <si>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</si>
  <si>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</si>
  <si>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Муниципальная целевая программа "Развитие муниципальной службы в Деревянском сельском поселении в 2017-2022гг"</t>
  </si>
  <si>
    <t>Обеспечение выборов и референдумов</t>
  </si>
  <si>
    <t>07</t>
  </si>
  <si>
    <t>проведение выборов и референдумов</t>
  </si>
  <si>
    <t>20 0 00 00000</t>
  </si>
  <si>
    <t>проведение выборов в местные органы власти</t>
  </si>
  <si>
    <t>20 0 00 10600</t>
  </si>
  <si>
    <t>Специальные расходы</t>
  </si>
  <si>
    <t>Муниципальная целевая программа "Развитие физической культуры, спорта и туризма в Деревянском сельском поселении на 2016-2023гг"</t>
  </si>
  <si>
    <t>Другие вопросы в области культуры кинематографии</t>
  </si>
  <si>
    <t>Оказание услуг учреждениям культуры по ведению бюджетного учета и составлению бюджетной отчетности</t>
  </si>
  <si>
    <t>Приложение № 5</t>
  </si>
  <si>
    <t xml:space="preserve">"О бюджете Деревянского сельского  </t>
  </si>
  <si>
    <t xml:space="preserve">к Решению № __ сессии V  созыва Совета </t>
  </si>
  <si>
    <t>от ___________  2023 года</t>
  </si>
  <si>
    <t xml:space="preserve">поселения на 2024 год" </t>
  </si>
  <si>
    <t>Распределение бюджетных ассигнований по разделам, подразделам, целевым статьям и видам расходов  бюджета Деревянского сельского поселения на 2024 год</t>
  </si>
  <si>
    <t>Муниципальная целевая программа "Ремонт и содержание улично-дорожной сети Деревянского сельского поселения на 2019-2024гг"</t>
  </si>
  <si>
    <t>Субсидия бюджетам муниципальных образований на реализацию мероприятий по формированию современной городской среды</t>
  </si>
  <si>
    <t>Обслуживание муниципального долга, оплата кредита</t>
  </si>
  <si>
    <t>МАУ ЦКСТ</t>
  </si>
  <si>
    <t>Муниципальная целевая программа "Развитие физической культуры, спорта и туризма в Деревянском сельском поселении на 2016-2024гг"</t>
  </si>
  <si>
    <t>Расходы на выполнение муниципального задания МАУ "ЦКСТ"</t>
  </si>
  <si>
    <t>Муниципальная целевая программа "Обеспечение первичных мер пожарной безопасности в границах Деревянского сельского поселения на 2018-2024гг"</t>
  </si>
  <si>
    <t>мероприятия в области жилищного хозяйства (содержание контейнерных площадок)</t>
  </si>
  <si>
    <t>мероприятия в области жилищного хозяйства (содержание придомовых территорий)</t>
  </si>
  <si>
    <t>Субсидия на реализацию мероприятий государственной программы Республики Карелия "Развитие культуры "(компенсация расходов на повышение оплаты труда работников бюджетной сферы)</t>
  </si>
  <si>
    <t xml:space="preserve"> Софинансирование субсидии на реализацию мероприятий государственной программы Республики Карелия "Развитие культуры "(компенсация расходов на повышение оплаты труда работников бюджетной сферы)</t>
  </si>
  <si>
    <t>07 0 01 43250</t>
  </si>
  <si>
    <t>05 4 00 74800</t>
  </si>
  <si>
    <t>05 3 00 74800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</si>
</sst>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0"/>
  </numFmts>
  <fonts count="23"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i/>
      <sz val="8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96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/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2" fontId="7" fillId="2" borderId="0" xfId="0" applyNumberFormat="1" applyFont="1" applyFill="1" applyAlignment="1">
      <alignment horizontal="right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0" fontId="3" fillId="2" borderId="0" xfId="0" applyFont="1" applyFill="1" applyAlignment="1"/>
    <xf numFmtId="165" fontId="6" fillId="0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6" fillId="0" borderId="0" xfId="0" applyFont="1" applyFill="1" applyAlignment="1"/>
    <xf numFmtId="4" fontId="15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wrapText="1"/>
    </xf>
    <xf numFmtId="49" fontId="1" fillId="0" borderId="4" xfId="1" applyNumberFormat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8" fillId="0" borderId="0" xfId="1" applyFont="1"/>
    <xf numFmtId="49" fontId="12" fillId="0" borderId="4" xfId="1" applyNumberFormat="1" applyFont="1" applyFill="1" applyBorder="1" applyAlignment="1">
      <alignment horizontal="left" vertical="center"/>
    </xf>
    <xf numFmtId="0" fontId="12" fillId="0" borderId="4" xfId="1" applyFont="1" applyFill="1" applyBorder="1" applyAlignment="1">
      <alignment horizontal="left" vertical="center"/>
    </xf>
    <xf numFmtId="49" fontId="10" fillId="0" borderId="4" xfId="1" applyNumberFormat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wrapText="1"/>
    </xf>
    <xf numFmtId="49" fontId="19" fillId="0" borderId="4" xfId="1" applyNumberFormat="1" applyFont="1" applyFill="1" applyBorder="1" applyAlignment="1">
      <alignment horizontal="left" vertical="center"/>
    </xf>
    <xf numFmtId="0" fontId="19" fillId="0" borderId="4" xfId="1" applyFont="1" applyFill="1" applyBorder="1" applyAlignment="1">
      <alignment horizontal="left" vertical="center"/>
    </xf>
    <xf numFmtId="4" fontId="19" fillId="0" borderId="4" xfId="0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wrapText="1"/>
    </xf>
    <xf numFmtId="49" fontId="3" fillId="0" borderId="4" xfId="1" applyNumberFormat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49" fontId="2" fillId="0" borderId="2" xfId="0" applyNumberFormat="1" applyFont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 textRotation="90"/>
    </xf>
    <xf numFmtId="0" fontId="7" fillId="2" borderId="0" xfId="0" applyFont="1" applyFill="1" applyAlignment="1">
      <alignment horizontal="right" wrapText="1"/>
    </xf>
    <xf numFmtId="49" fontId="7" fillId="2" borderId="0" xfId="0" applyNumberFormat="1" applyFont="1" applyFill="1" applyAlignment="1">
      <alignment horizontal="right" wrapText="1"/>
    </xf>
    <xf numFmtId="2" fontId="7" fillId="2" borderId="0" xfId="0" applyNumberFormat="1" applyFont="1" applyFill="1" applyAlignment="1">
      <alignment horizontal="right"/>
    </xf>
    <xf numFmtId="49" fontId="6" fillId="0" borderId="5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topLeftCell="A73" zoomScaleNormal="142" workbookViewId="0">
      <selection activeCell="L97" sqref="L97"/>
    </sheetView>
  </sheetViews>
  <sheetFormatPr defaultColWidth="8.85546875" defaultRowHeight="11.25"/>
  <cols>
    <col min="1" max="1" width="1.85546875" style="1" customWidth="1"/>
    <col min="2" max="2" width="62.5703125" style="1" customWidth="1"/>
    <col min="3" max="3" width="4.7109375" style="1" customWidth="1"/>
    <col min="4" max="5" width="4" style="1" customWidth="1"/>
    <col min="6" max="6" width="13.7109375" style="8" customWidth="1"/>
    <col min="7" max="7" width="4.85546875" style="1" customWidth="1"/>
    <col min="8" max="8" width="12.7109375" style="6" customWidth="1"/>
    <col min="9" max="16384" width="8.85546875" style="1"/>
  </cols>
  <sheetData>
    <row r="1" spans="2:8" ht="12.75" customHeight="1">
      <c r="C1" s="12"/>
      <c r="D1" s="91" t="s">
        <v>124</v>
      </c>
      <c r="E1" s="91"/>
      <c r="F1" s="91"/>
      <c r="G1" s="91"/>
      <c r="H1" s="91"/>
    </row>
    <row r="2" spans="2:8" ht="12.75" customHeight="1">
      <c r="D2" s="90" t="s">
        <v>126</v>
      </c>
      <c r="E2" s="90"/>
      <c r="F2" s="90"/>
      <c r="G2" s="90"/>
      <c r="H2" s="90"/>
    </row>
    <row r="3" spans="2:8" ht="12.75" customHeight="1">
      <c r="C3" s="90" t="s">
        <v>78</v>
      </c>
      <c r="D3" s="90"/>
      <c r="E3" s="90"/>
      <c r="F3" s="90"/>
      <c r="G3" s="90"/>
      <c r="H3" s="90"/>
    </row>
    <row r="4" spans="2:8" ht="13.15" customHeight="1">
      <c r="C4" s="90" t="s">
        <v>127</v>
      </c>
      <c r="D4" s="90"/>
      <c r="E4" s="90"/>
      <c r="F4" s="90"/>
      <c r="G4" s="90"/>
      <c r="H4" s="90"/>
    </row>
    <row r="5" spans="2:8" ht="13.15" customHeight="1">
      <c r="C5" s="90" t="s">
        <v>125</v>
      </c>
      <c r="D5" s="89"/>
      <c r="E5" s="89"/>
      <c r="F5" s="89"/>
      <c r="G5" s="89"/>
      <c r="H5" s="89"/>
    </row>
    <row r="6" spans="2:8" ht="10.9" customHeight="1">
      <c r="D6" s="89" t="s">
        <v>128</v>
      </c>
      <c r="E6" s="89"/>
      <c r="F6" s="89"/>
      <c r="G6" s="89"/>
      <c r="H6" s="89"/>
    </row>
    <row r="8" spans="2:8" ht="36" customHeight="1">
      <c r="B8" s="79" t="s">
        <v>129</v>
      </c>
      <c r="C8" s="79"/>
      <c r="D8" s="79"/>
      <c r="E8" s="79"/>
      <c r="F8" s="79"/>
      <c r="G8" s="79"/>
      <c r="H8" s="79"/>
    </row>
    <row r="9" spans="2:8" ht="12">
      <c r="H9" s="7"/>
    </row>
    <row r="10" spans="2:8" ht="22.5" customHeight="1">
      <c r="B10" s="82" t="s">
        <v>2</v>
      </c>
      <c r="C10" s="83" t="s">
        <v>3</v>
      </c>
      <c r="D10" s="85" t="s">
        <v>4</v>
      </c>
      <c r="E10" s="85" t="s">
        <v>5</v>
      </c>
      <c r="F10" s="87" t="s">
        <v>6</v>
      </c>
      <c r="G10" s="85" t="s">
        <v>7</v>
      </c>
      <c r="H10" s="80" t="s">
        <v>44</v>
      </c>
    </row>
    <row r="11" spans="2:8" ht="46.5" customHeight="1">
      <c r="B11" s="82"/>
      <c r="C11" s="84"/>
      <c r="D11" s="86"/>
      <c r="E11" s="86"/>
      <c r="F11" s="88"/>
      <c r="G11" s="86"/>
      <c r="H11" s="81"/>
    </row>
    <row r="12" spans="2:8" s="2" customFormat="1" ht="10.5">
      <c r="B12" s="3" t="s">
        <v>8</v>
      </c>
      <c r="C12" s="3" t="s">
        <v>1</v>
      </c>
      <c r="D12" s="3" t="s">
        <v>9</v>
      </c>
      <c r="E12" s="3" t="s">
        <v>10</v>
      </c>
      <c r="F12" s="9" t="s">
        <v>0</v>
      </c>
      <c r="G12" s="3" t="s">
        <v>11</v>
      </c>
      <c r="H12" s="9" t="s">
        <v>12</v>
      </c>
    </row>
    <row r="13" spans="2:8" s="18" customFormat="1" ht="15">
      <c r="B13" s="14" t="s">
        <v>77</v>
      </c>
      <c r="C13" s="15" t="s">
        <v>69</v>
      </c>
      <c r="D13" s="16"/>
      <c r="E13" s="16"/>
      <c r="F13" s="15"/>
      <c r="G13" s="16"/>
      <c r="H13" s="17"/>
    </row>
    <row r="14" spans="2:8" s="18" customFormat="1" ht="12.75">
      <c r="B14" s="19" t="s">
        <v>13</v>
      </c>
      <c r="C14" s="20" t="s">
        <v>69</v>
      </c>
      <c r="D14" s="21" t="s">
        <v>14</v>
      </c>
      <c r="E14" s="21"/>
      <c r="F14" s="20"/>
      <c r="G14" s="21"/>
      <c r="H14" s="22">
        <f>H15+H19+H33+H36</f>
        <v>7385.4204</v>
      </c>
    </row>
    <row r="15" spans="2:8" s="18" customFormat="1" ht="24">
      <c r="B15" s="23" t="s">
        <v>18</v>
      </c>
      <c r="C15" s="24" t="s">
        <v>69</v>
      </c>
      <c r="D15" s="25" t="s">
        <v>14</v>
      </c>
      <c r="E15" s="25" t="s">
        <v>19</v>
      </c>
      <c r="F15" s="24" t="s">
        <v>62</v>
      </c>
      <c r="G15" s="25"/>
      <c r="H15" s="13">
        <f>H16</f>
        <v>1500</v>
      </c>
    </row>
    <row r="16" spans="2:8" s="18" customFormat="1" ht="12">
      <c r="B16" s="26" t="s">
        <v>20</v>
      </c>
      <c r="C16" s="27" t="s">
        <v>69</v>
      </c>
      <c r="D16" s="28" t="s">
        <v>14</v>
      </c>
      <c r="E16" s="28" t="s">
        <v>19</v>
      </c>
      <c r="F16" s="27" t="s">
        <v>63</v>
      </c>
      <c r="G16" s="28" t="s">
        <v>17</v>
      </c>
      <c r="H16" s="29">
        <v>1500</v>
      </c>
    </row>
    <row r="17" spans="2:9" s="18" customFormat="1" ht="12">
      <c r="B17" s="30" t="s">
        <v>58</v>
      </c>
      <c r="C17" s="31" t="s">
        <v>69</v>
      </c>
      <c r="D17" s="32" t="s">
        <v>14</v>
      </c>
      <c r="E17" s="32" t="s">
        <v>19</v>
      </c>
      <c r="F17" s="27" t="s">
        <v>63</v>
      </c>
      <c r="G17" s="32">
        <v>120</v>
      </c>
      <c r="H17" s="33">
        <v>1500</v>
      </c>
    </row>
    <row r="18" spans="2:9" s="18" customFormat="1" ht="22.5" hidden="1">
      <c r="B18" s="30" t="s">
        <v>45</v>
      </c>
      <c r="C18" s="31" t="s">
        <v>48</v>
      </c>
      <c r="D18" s="32" t="s">
        <v>14</v>
      </c>
      <c r="E18" s="32" t="s">
        <v>19</v>
      </c>
      <c r="F18" s="27" t="s">
        <v>40</v>
      </c>
      <c r="G18" s="32" t="s">
        <v>21</v>
      </c>
      <c r="H18" s="33"/>
    </row>
    <row r="19" spans="2:9" s="18" customFormat="1" ht="36">
      <c r="B19" s="23" t="s">
        <v>111</v>
      </c>
      <c r="C19" s="24" t="s">
        <v>69</v>
      </c>
      <c r="D19" s="25" t="s">
        <v>14</v>
      </c>
      <c r="E19" s="25" t="s">
        <v>24</v>
      </c>
      <c r="F19" s="24" t="s">
        <v>62</v>
      </c>
      <c r="G19" s="25" t="s">
        <v>17</v>
      </c>
      <c r="H19" s="13">
        <f>H20+H22+H25</f>
        <v>1000.4204</v>
      </c>
    </row>
    <row r="20" spans="2:9" s="18" customFormat="1" ht="12">
      <c r="B20" s="30" t="s">
        <v>87</v>
      </c>
      <c r="C20" s="31" t="s">
        <v>69</v>
      </c>
      <c r="D20" s="32" t="s">
        <v>14</v>
      </c>
      <c r="E20" s="31" t="s">
        <v>24</v>
      </c>
      <c r="F20" s="27" t="s">
        <v>88</v>
      </c>
      <c r="G20" s="28" t="s">
        <v>17</v>
      </c>
      <c r="H20" s="49">
        <f>H21</f>
        <v>198.4204</v>
      </c>
    </row>
    <row r="21" spans="2:9" s="18" customFormat="1" ht="22.5">
      <c r="B21" s="30" t="s">
        <v>90</v>
      </c>
      <c r="C21" s="31" t="s">
        <v>69</v>
      </c>
      <c r="D21" s="32" t="s">
        <v>14</v>
      </c>
      <c r="E21" s="31" t="s">
        <v>24</v>
      </c>
      <c r="F21" s="27" t="s">
        <v>88</v>
      </c>
      <c r="G21" s="28">
        <v>120</v>
      </c>
      <c r="H21" s="33">
        <v>198.4204</v>
      </c>
    </row>
    <row r="22" spans="2:9" s="18" customFormat="1" ht="12">
      <c r="B22" s="26" t="s">
        <v>112</v>
      </c>
      <c r="C22" s="27" t="s">
        <v>69</v>
      </c>
      <c r="D22" s="28" t="s">
        <v>14</v>
      </c>
      <c r="E22" s="28" t="s">
        <v>24</v>
      </c>
      <c r="F22" s="27" t="s">
        <v>64</v>
      </c>
      <c r="G22" s="28" t="s">
        <v>17</v>
      </c>
      <c r="H22" s="29">
        <f>H23</f>
        <v>800</v>
      </c>
    </row>
    <row r="23" spans="2:9" s="18" customFormat="1" ht="12">
      <c r="B23" s="30" t="s">
        <v>58</v>
      </c>
      <c r="C23" s="31" t="s">
        <v>69</v>
      </c>
      <c r="D23" s="32" t="s">
        <v>14</v>
      </c>
      <c r="E23" s="32" t="s">
        <v>24</v>
      </c>
      <c r="F23" s="27" t="s">
        <v>64</v>
      </c>
      <c r="G23" s="32">
        <v>120</v>
      </c>
      <c r="H23" s="33">
        <v>800</v>
      </c>
    </row>
    <row r="24" spans="2:9" s="18" customFormat="1" ht="12" hidden="1">
      <c r="B24" s="30"/>
      <c r="C24" s="31"/>
      <c r="D24" s="32"/>
      <c r="E24" s="32"/>
      <c r="F24" s="27"/>
      <c r="G24" s="32"/>
      <c r="H24" s="33"/>
    </row>
    <row r="25" spans="2:9" s="18" customFormat="1" ht="51.75" customHeight="1">
      <c r="B25" s="26" t="s">
        <v>39</v>
      </c>
      <c r="C25" s="27" t="s">
        <v>69</v>
      </c>
      <c r="D25" s="28" t="s">
        <v>14</v>
      </c>
      <c r="E25" s="28" t="s">
        <v>24</v>
      </c>
      <c r="F25" s="27" t="s">
        <v>65</v>
      </c>
      <c r="G25" s="28" t="s">
        <v>17</v>
      </c>
      <c r="H25" s="29">
        <v>2</v>
      </c>
      <c r="I25" s="36"/>
    </row>
    <row r="26" spans="2:9" s="18" customFormat="1" ht="22.5">
      <c r="B26" s="30" t="s">
        <v>59</v>
      </c>
      <c r="C26" s="31" t="s">
        <v>69</v>
      </c>
      <c r="D26" s="32" t="s">
        <v>14</v>
      </c>
      <c r="E26" s="32" t="s">
        <v>24</v>
      </c>
      <c r="F26" s="27" t="s">
        <v>65</v>
      </c>
      <c r="G26" s="32">
        <v>240</v>
      </c>
      <c r="H26" s="29">
        <v>2</v>
      </c>
      <c r="I26" s="36"/>
    </row>
    <row r="27" spans="2:9" s="18" customFormat="1" ht="24" hidden="1">
      <c r="B27" s="26" t="s">
        <v>113</v>
      </c>
      <c r="C27" s="45" t="s">
        <v>69</v>
      </c>
      <c r="D27" s="43" t="s">
        <v>14</v>
      </c>
      <c r="E27" s="43" t="s">
        <v>24</v>
      </c>
      <c r="F27" s="53" t="s">
        <v>103</v>
      </c>
      <c r="G27" s="54" t="s">
        <v>17</v>
      </c>
      <c r="H27" s="55">
        <v>0</v>
      </c>
    </row>
    <row r="28" spans="2:9" s="18" customFormat="1" ht="22.5" hidden="1">
      <c r="B28" s="30" t="s">
        <v>59</v>
      </c>
      <c r="C28" s="31" t="s">
        <v>69</v>
      </c>
      <c r="D28" s="32" t="s">
        <v>14</v>
      </c>
      <c r="E28" s="32" t="s">
        <v>24</v>
      </c>
      <c r="F28" s="27" t="s">
        <v>103</v>
      </c>
      <c r="G28" s="32">
        <v>240</v>
      </c>
      <c r="H28" s="29">
        <v>0</v>
      </c>
    </row>
    <row r="29" spans="2:9" s="18" customFormat="1" ht="13.5" hidden="1">
      <c r="B29" s="19" t="s">
        <v>114</v>
      </c>
      <c r="C29" s="20" t="s">
        <v>69</v>
      </c>
      <c r="D29" s="21" t="s">
        <v>14</v>
      </c>
      <c r="E29" s="20" t="s">
        <v>115</v>
      </c>
      <c r="F29" s="40" t="s">
        <v>62</v>
      </c>
      <c r="G29" s="41" t="s">
        <v>17</v>
      </c>
      <c r="H29" s="73">
        <v>0</v>
      </c>
    </row>
    <row r="30" spans="2:9" s="18" customFormat="1" ht="12" hidden="1">
      <c r="B30" s="30" t="s">
        <v>116</v>
      </c>
      <c r="C30" s="31" t="s">
        <v>69</v>
      </c>
      <c r="D30" s="32" t="s">
        <v>14</v>
      </c>
      <c r="E30" s="31" t="s">
        <v>115</v>
      </c>
      <c r="F30" s="27" t="s">
        <v>117</v>
      </c>
      <c r="G30" s="28" t="s">
        <v>17</v>
      </c>
      <c r="H30" s="29">
        <f>H31</f>
        <v>0</v>
      </c>
    </row>
    <row r="31" spans="2:9" s="18" customFormat="1" ht="12" hidden="1">
      <c r="B31" s="30" t="s">
        <v>118</v>
      </c>
      <c r="C31" s="31" t="s">
        <v>69</v>
      </c>
      <c r="D31" s="32" t="s">
        <v>14</v>
      </c>
      <c r="E31" s="31" t="s">
        <v>115</v>
      </c>
      <c r="F31" s="27" t="s">
        <v>119</v>
      </c>
      <c r="G31" s="28" t="s">
        <v>17</v>
      </c>
      <c r="H31" s="29">
        <v>0</v>
      </c>
    </row>
    <row r="32" spans="2:9" s="18" customFormat="1" ht="12" hidden="1">
      <c r="B32" s="30" t="s">
        <v>120</v>
      </c>
      <c r="C32" s="31" t="s">
        <v>69</v>
      </c>
      <c r="D32" s="32" t="s">
        <v>14</v>
      </c>
      <c r="E32" s="31" t="s">
        <v>115</v>
      </c>
      <c r="F32" s="27" t="s">
        <v>119</v>
      </c>
      <c r="G32" s="32">
        <v>880</v>
      </c>
      <c r="H32" s="29">
        <v>0</v>
      </c>
    </row>
    <row r="33" spans="2:9" s="18" customFormat="1" ht="12.75">
      <c r="B33" s="44" t="s">
        <v>70</v>
      </c>
      <c r="C33" s="40" t="s">
        <v>69</v>
      </c>
      <c r="D33" s="43" t="s">
        <v>14</v>
      </c>
      <c r="E33" s="42">
        <v>11</v>
      </c>
      <c r="F33" s="20" t="s">
        <v>62</v>
      </c>
      <c r="G33" s="21"/>
      <c r="H33" s="34">
        <f>H34</f>
        <v>100</v>
      </c>
    </row>
    <row r="34" spans="2:9" s="18" customFormat="1" ht="12.75">
      <c r="B34" s="44" t="s">
        <v>70</v>
      </c>
      <c r="C34" s="40" t="s">
        <v>69</v>
      </c>
      <c r="D34" s="43" t="s">
        <v>14</v>
      </c>
      <c r="E34" s="42">
        <v>11</v>
      </c>
      <c r="F34" s="40" t="s">
        <v>79</v>
      </c>
      <c r="G34" s="21" t="s">
        <v>17</v>
      </c>
      <c r="H34" s="33">
        <v>100</v>
      </c>
    </row>
    <row r="35" spans="2:9" s="18" customFormat="1" ht="12">
      <c r="B35" s="30" t="s">
        <v>85</v>
      </c>
      <c r="C35" s="40" t="s">
        <v>69</v>
      </c>
      <c r="D35" s="43" t="s">
        <v>14</v>
      </c>
      <c r="E35" s="42">
        <v>11</v>
      </c>
      <c r="F35" s="40" t="s">
        <v>79</v>
      </c>
      <c r="G35" s="41">
        <v>870</v>
      </c>
      <c r="H35" s="33">
        <v>100</v>
      </c>
    </row>
    <row r="36" spans="2:9" s="18" customFormat="1" ht="12">
      <c r="B36" s="39" t="s">
        <v>66</v>
      </c>
      <c r="C36" s="40" t="s">
        <v>69</v>
      </c>
      <c r="D36" s="41" t="s">
        <v>14</v>
      </c>
      <c r="E36" s="42">
        <v>13</v>
      </c>
      <c r="F36" s="40" t="s">
        <v>62</v>
      </c>
      <c r="G36" s="41"/>
      <c r="H36" s="34">
        <f>H37+H40+H42</f>
        <v>4785</v>
      </c>
    </row>
    <row r="37" spans="2:9" s="18" customFormat="1" ht="12">
      <c r="B37" s="38" t="s">
        <v>92</v>
      </c>
      <c r="C37" s="27" t="s">
        <v>69</v>
      </c>
      <c r="D37" s="28" t="s">
        <v>14</v>
      </c>
      <c r="E37" s="37">
        <v>13</v>
      </c>
      <c r="F37" s="27" t="s">
        <v>63</v>
      </c>
      <c r="G37" s="28" t="s">
        <v>17</v>
      </c>
      <c r="H37" s="29">
        <f>H38+H39</f>
        <v>35</v>
      </c>
    </row>
    <row r="38" spans="2:9" s="18" customFormat="1" ht="12">
      <c r="B38" s="30" t="s">
        <v>58</v>
      </c>
      <c r="C38" s="31" t="s">
        <v>69</v>
      </c>
      <c r="D38" s="32" t="s">
        <v>14</v>
      </c>
      <c r="E38" s="32">
        <v>13</v>
      </c>
      <c r="F38" s="27" t="s">
        <v>63</v>
      </c>
      <c r="G38" s="32">
        <v>120</v>
      </c>
      <c r="H38" s="33">
        <v>30</v>
      </c>
    </row>
    <row r="39" spans="2:9" s="18" customFormat="1" ht="22.5">
      <c r="B39" s="30" t="s">
        <v>59</v>
      </c>
      <c r="C39" s="31" t="s">
        <v>69</v>
      </c>
      <c r="D39" s="32" t="s">
        <v>14</v>
      </c>
      <c r="E39" s="32">
        <v>13</v>
      </c>
      <c r="F39" s="27" t="s">
        <v>63</v>
      </c>
      <c r="G39" s="32">
        <v>240</v>
      </c>
      <c r="H39" s="33">
        <v>5</v>
      </c>
    </row>
    <row r="40" spans="2:9" s="18" customFormat="1" ht="12">
      <c r="B40" s="38" t="s">
        <v>106</v>
      </c>
      <c r="C40" s="27" t="s">
        <v>69</v>
      </c>
      <c r="D40" s="28" t="s">
        <v>14</v>
      </c>
      <c r="E40" s="37">
        <v>13</v>
      </c>
      <c r="F40" s="27" t="s">
        <v>64</v>
      </c>
      <c r="G40" s="28" t="s">
        <v>17</v>
      </c>
      <c r="H40" s="55">
        <v>30</v>
      </c>
    </row>
    <row r="41" spans="2:9" s="18" customFormat="1" ht="22.5">
      <c r="B41" s="30" t="s">
        <v>59</v>
      </c>
      <c r="C41" s="31" t="s">
        <v>69</v>
      </c>
      <c r="D41" s="32" t="s">
        <v>14</v>
      </c>
      <c r="E41" s="56">
        <v>13</v>
      </c>
      <c r="F41" s="27" t="s">
        <v>64</v>
      </c>
      <c r="G41" s="32">
        <v>240</v>
      </c>
      <c r="H41" s="33">
        <v>30</v>
      </c>
    </row>
    <row r="42" spans="2:9" s="18" customFormat="1" ht="21.75">
      <c r="B42" s="50" t="s">
        <v>93</v>
      </c>
      <c r="C42" s="31" t="s">
        <v>69</v>
      </c>
      <c r="D42" s="32" t="s">
        <v>14</v>
      </c>
      <c r="E42" s="32">
        <v>13</v>
      </c>
      <c r="F42" s="27" t="s">
        <v>94</v>
      </c>
      <c r="G42" s="28" t="s">
        <v>17</v>
      </c>
      <c r="H42" s="34">
        <f>H43+H44+H45+H46</f>
        <v>4720</v>
      </c>
      <c r="I42" s="36"/>
    </row>
    <row r="43" spans="2:9" s="18" customFormat="1" ht="12">
      <c r="B43" s="30" t="s">
        <v>58</v>
      </c>
      <c r="C43" s="31" t="s">
        <v>69</v>
      </c>
      <c r="D43" s="32" t="s">
        <v>14</v>
      </c>
      <c r="E43" s="32">
        <v>13</v>
      </c>
      <c r="F43" s="27" t="s">
        <v>94</v>
      </c>
      <c r="G43" s="32">
        <v>120</v>
      </c>
      <c r="H43" s="33">
        <v>3200</v>
      </c>
    </row>
    <row r="44" spans="2:9" s="18" customFormat="1" ht="22.5">
      <c r="B44" s="30" t="s">
        <v>59</v>
      </c>
      <c r="C44" s="31" t="s">
        <v>69</v>
      </c>
      <c r="D44" s="32" t="s">
        <v>14</v>
      </c>
      <c r="E44" s="32">
        <v>13</v>
      </c>
      <c r="F44" s="27" t="s">
        <v>94</v>
      </c>
      <c r="G44" s="32">
        <v>240</v>
      </c>
      <c r="H44" s="29">
        <v>1310</v>
      </c>
      <c r="I44" s="36"/>
    </row>
    <row r="45" spans="2:9" s="18" customFormat="1" ht="12">
      <c r="B45" s="30" t="s">
        <v>96</v>
      </c>
      <c r="C45" s="31" t="s">
        <v>69</v>
      </c>
      <c r="D45" s="32" t="s">
        <v>14</v>
      </c>
      <c r="E45" s="32">
        <v>13</v>
      </c>
      <c r="F45" s="27" t="s">
        <v>94</v>
      </c>
      <c r="G45" s="32">
        <v>830</v>
      </c>
      <c r="H45" s="33">
        <v>10</v>
      </c>
    </row>
    <row r="46" spans="2:9" s="18" customFormat="1" ht="12">
      <c r="B46" s="30" t="s">
        <v>60</v>
      </c>
      <c r="C46" s="31" t="s">
        <v>69</v>
      </c>
      <c r="D46" s="32" t="s">
        <v>14</v>
      </c>
      <c r="E46" s="32">
        <v>13</v>
      </c>
      <c r="F46" s="27" t="s">
        <v>94</v>
      </c>
      <c r="G46" s="32">
        <v>850</v>
      </c>
      <c r="H46" s="33">
        <v>200</v>
      </c>
    </row>
    <row r="47" spans="2:9" s="18" customFormat="1" ht="15.75">
      <c r="B47" s="19" t="s">
        <v>26</v>
      </c>
      <c r="C47" s="20" t="s">
        <v>69</v>
      </c>
      <c r="D47" s="21" t="s">
        <v>19</v>
      </c>
      <c r="E47" s="21" t="s">
        <v>15</v>
      </c>
      <c r="F47" s="20"/>
      <c r="G47" s="21"/>
      <c r="H47" s="75">
        <f>H48</f>
        <v>184.6</v>
      </c>
      <c r="I47" s="36"/>
    </row>
    <row r="48" spans="2:9" s="18" customFormat="1" ht="12">
      <c r="B48" s="23" t="s">
        <v>27</v>
      </c>
      <c r="C48" s="24" t="s">
        <v>69</v>
      </c>
      <c r="D48" s="25" t="s">
        <v>19</v>
      </c>
      <c r="E48" s="25" t="s">
        <v>22</v>
      </c>
      <c r="F48" s="24" t="s">
        <v>62</v>
      </c>
      <c r="G48" s="25" t="s">
        <v>17</v>
      </c>
      <c r="H48" s="13">
        <f>H49</f>
        <v>184.6</v>
      </c>
      <c r="I48" s="36"/>
    </row>
    <row r="49" spans="2:9" s="18" customFormat="1" ht="24" customHeight="1">
      <c r="B49" s="26" t="s">
        <v>86</v>
      </c>
      <c r="C49" s="27" t="s">
        <v>69</v>
      </c>
      <c r="D49" s="28" t="s">
        <v>19</v>
      </c>
      <c r="E49" s="28" t="s">
        <v>22</v>
      </c>
      <c r="F49" s="27" t="s">
        <v>68</v>
      </c>
      <c r="G49" s="28" t="s">
        <v>17</v>
      </c>
      <c r="H49" s="29">
        <f>H50+H51</f>
        <v>184.6</v>
      </c>
      <c r="I49" s="36"/>
    </row>
    <row r="50" spans="2:9" s="18" customFormat="1" ht="12">
      <c r="B50" s="30" t="s">
        <v>58</v>
      </c>
      <c r="C50" s="31" t="s">
        <v>69</v>
      </c>
      <c r="D50" s="32" t="s">
        <v>19</v>
      </c>
      <c r="E50" s="32" t="s">
        <v>22</v>
      </c>
      <c r="F50" s="27" t="s">
        <v>68</v>
      </c>
      <c r="G50" s="32">
        <v>120</v>
      </c>
      <c r="H50" s="13">
        <v>143</v>
      </c>
    </row>
    <row r="51" spans="2:9" s="18" customFormat="1" ht="22.5">
      <c r="B51" s="30" t="s">
        <v>59</v>
      </c>
      <c r="C51" s="31" t="s">
        <v>69</v>
      </c>
      <c r="D51" s="32" t="s">
        <v>19</v>
      </c>
      <c r="E51" s="32" t="s">
        <v>22</v>
      </c>
      <c r="F51" s="27" t="s">
        <v>68</v>
      </c>
      <c r="G51" s="32">
        <v>240</v>
      </c>
      <c r="H51" s="13">
        <v>41.6</v>
      </c>
    </row>
    <row r="52" spans="2:9" s="18" customFormat="1" ht="25.5">
      <c r="B52" s="19" t="s">
        <v>71</v>
      </c>
      <c r="C52" s="45" t="s">
        <v>69</v>
      </c>
      <c r="D52" s="45" t="s">
        <v>22</v>
      </c>
      <c r="E52" s="21" t="s">
        <v>15</v>
      </c>
      <c r="F52" s="20"/>
      <c r="G52" s="21"/>
      <c r="H52" s="34">
        <f>H53</f>
        <v>200</v>
      </c>
    </row>
    <row r="53" spans="2:9" s="18" customFormat="1" ht="12.75">
      <c r="B53" s="30" t="s">
        <v>72</v>
      </c>
      <c r="C53" s="31" t="s">
        <v>69</v>
      </c>
      <c r="D53" s="31" t="s">
        <v>22</v>
      </c>
      <c r="E53" s="32">
        <v>14</v>
      </c>
      <c r="F53" s="46" t="s">
        <v>62</v>
      </c>
      <c r="G53" s="47" t="s">
        <v>17</v>
      </c>
      <c r="H53" s="13">
        <v>200</v>
      </c>
    </row>
    <row r="54" spans="2:9" s="18" customFormat="1" ht="22.5">
      <c r="B54" s="30" t="s">
        <v>136</v>
      </c>
      <c r="C54" s="31" t="s">
        <v>69</v>
      </c>
      <c r="D54" s="31" t="s">
        <v>22</v>
      </c>
      <c r="E54" s="32">
        <v>14</v>
      </c>
      <c r="F54" s="27" t="s">
        <v>80</v>
      </c>
      <c r="G54" s="47" t="s">
        <v>17</v>
      </c>
      <c r="H54" s="13">
        <v>200</v>
      </c>
    </row>
    <row r="55" spans="2:9" s="18" customFormat="1" ht="22.5">
      <c r="B55" s="30" t="s">
        <v>59</v>
      </c>
      <c r="C55" s="31" t="s">
        <v>69</v>
      </c>
      <c r="D55" s="31" t="s">
        <v>22</v>
      </c>
      <c r="E55" s="32">
        <v>14</v>
      </c>
      <c r="F55" s="27" t="s">
        <v>80</v>
      </c>
      <c r="G55" s="32">
        <v>240</v>
      </c>
      <c r="H55" s="13">
        <v>200</v>
      </c>
    </row>
    <row r="56" spans="2:9" s="18" customFormat="1" ht="15.75">
      <c r="B56" s="19" t="s">
        <v>30</v>
      </c>
      <c r="C56" s="20" t="s">
        <v>69</v>
      </c>
      <c r="D56" s="21" t="s">
        <v>24</v>
      </c>
      <c r="E56" s="21" t="s">
        <v>15</v>
      </c>
      <c r="F56" s="20"/>
      <c r="G56" s="21"/>
      <c r="H56" s="75">
        <f>H57</f>
        <v>3540.9</v>
      </c>
      <c r="I56" s="36"/>
    </row>
    <row r="57" spans="2:9" s="18" customFormat="1" ht="12">
      <c r="B57" s="23" t="s">
        <v>49</v>
      </c>
      <c r="C57" s="24" t="s">
        <v>69</v>
      </c>
      <c r="D57" s="25" t="s">
        <v>24</v>
      </c>
      <c r="E57" s="24" t="s">
        <v>28</v>
      </c>
      <c r="F57" s="24" t="s">
        <v>62</v>
      </c>
      <c r="G57" s="25" t="s">
        <v>17</v>
      </c>
      <c r="H57" s="13">
        <f>H58</f>
        <v>3540.9</v>
      </c>
      <c r="I57" s="36"/>
    </row>
    <row r="58" spans="2:9" s="18" customFormat="1" ht="24">
      <c r="B58" s="26" t="s">
        <v>130</v>
      </c>
      <c r="C58" s="27" t="s">
        <v>69</v>
      </c>
      <c r="D58" s="28" t="s">
        <v>24</v>
      </c>
      <c r="E58" s="27" t="s">
        <v>28</v>
      </c>
      <c r="F58" s="27" t="s">
        <v>84</v>
      </c>
      <c r="G58" s="28" t="s">
        <v>17</v>
      </c>
      <c r="H58" s="29">
        <f>H59</f>
        <v>3540.9</v>
      </c>
      <c r="I58" s="36"/>
    </row>
    <row r="59" spans="2:9" s="18" customFormat="1" ht="22.5">
      <c r="B59" s="30" t="s">
        <v>59</v>
      </c>
      <c r="C59" s="31" t="s">
        <v>69</v>
      </c>
      <c r="D59" s="32" t="s">
        <v>24</v>
      </c>
      <c r="E59" s="31" t="s">
        <v>28</v>
      </c>
      <c r="F59" s="27" t="s">
        <v>84</v>
      </c>
      <c r="G59" s="32">
        <v>240</v>
      </c>
      <c r="H59" s="33">
        <v>3540.9</v>
      </c>
      <c r="I59" s="36"/>
    </row>
    <row r="60" spans="2:9" s="18" customFormat="1" ht="12.75">
      <c r="B60" s="19" t="s">
        <v>31</v>
      </c>
      <c r="C60" s="20" t="s">
        <v>69</v>
      </c>
      <c r="D60" s="21" t="s">
        <v>25</v>
      </c>
      <c r="E60" s="21" t="s">
        <v>15</v>
      </c>
      <c r="F60" s="20"/>
      <c r="G60" s="21"/>
      <c r="H60" s="22">
        <f>H67+H69+H71+H73+H75+H77</f>
        <v>2099.7625399999997</v>
      </c>
      <c r="I60" s="36"/>
    </row>
    <row r="61" spans="2:9" s="18" customFormat="1" ht="12" hidden="1">
      <c r="B61" s="23" t="s">
        <v>32</v>
      </c>
      <c r="C61" s="24" t="s">
        <v>48</v>
      </c>
      <c r="D61" s="25" t="s">
        <v>25</v>
      </c>
      <c r="E61" s="25" t="s">
        <v>14</v>
      </c>
      <c r="F61" s="24" t="s">
        <v>16</v>
      </c>
      <c r="G61" s="25" t="s">
        <v>17</v>
      </c>
      <c r="H61" s="13">
        <f>H62</f>
        <v>0</v>
      </c>
      <c r="I61" s="36"/>
    </row>
    <row r="62" spans="2:9" s="18" customFormat="1" ht="12" hidden="1">
      <c r="B62" s="26" t="s">
        <v>41</v>
      </c>
      <c r="C62" s="27" t="s">
        <v>48</v>
      </c>
      <c r="D62" s="28" t="s">
        <v>25</v>
      </c>
      <c r="E62" s="28" t="s">
        <v>14</v>
      </c>
      <c r="F62" s="27" t="s">
        <v>42</v>
      </c>
      <c r="G62" s="28" t="s">
        <v>17</v>
      </c>
      <c r="H62" s="29">
        <f>H63</f>
        <v>0</v>
      </c>
      <c r="I62" s="36"/>
    </row>
    <row r="63" spans="2:9" s="18" customFormat="1" ht="22.5" hidden="1">
      <c r="B63" s="30" t="s">
        <v>46</v>
      </c>
      <c r="C63" s="31" t="s">
        <v>48</v>
      </c>
      <c r="D63" s="32" t="s">
        <v>25</v>
      </c>
      <c r="E63" s="32" t="s">
        <v>14</v>
      </c>
      <c r="F63" s="27" t="s">
        <v>42</v>
      </c>
      <c r="G63" s="32" t="s">
        <v>23</v>
      </c>
      <c r="H63" s="33">
        <v>0</v>
      </c>
      <c r="I63" s="36"/>
    </row>
    <row r="64" spans="2:9" s="18" customFormat="1" ht="12" hidden="1">
      <c r="B64" s="23" t="s">
        <v>55</v>
      </c>
      <c r="C64" s="24" t="s">
        <v>48</v>
      </c>
      <c r="D64" s="25" t="s">
        <v>25</v>
      </c>
      <c r="E64" s="24" t="s">
        <v>19</v>
      </c>
      <c r="F64" s="24" t="s">
        <v>16</v>
      </c>
      <c r="G64" s="25" t="s">
        <v>17</v>
      </c>
      <c r="H64" s="13">
        <f>H65</f>
        <v>0</v>
      </c>
      <c r="I64" s="36"/>
    </row>
    <row r="65" spans="2:9" s="18" customFormat="1" ht="26.45" hidden="1" customHeight="1">
      <c r="B65" s="26" t="s">
        <v>56</v>
      </c>
      <c r="C65" s="27" t="s">
        <v>48</v>
      </c>
      <c r="D65" s="28" t="s">
        <v>25</v>
      </c>
      <c r="E65" s="27" t="s">
        <v>19</v>
      </c>
      <c r="F65" s="27" t="s">
        <v>57</v>
      </c>
      <c r="G65" s="28" t="s">
        <v>17</v>
      </c>
      <c r="H65" s="29">
        <f>H66</f>
        <v>0</v>
      </c>
      <c r="I65" s="36"/>
    </row>
    <row r="66" spans="2:9" s="18" customFormat="1" ht="22.5" hidden="1">
      <c r="B66" s="30" t="s">
        <v>46</v>
      </c>
      <c r="C66" s="31" t="s">
        <v>48</v>
      </c>
      <c r="D66" s="32" t="s">
        <v>25</v>
      </c>
      <c r="E66" s="31" t="s">
        <v>22</v>
      </c>
      <c r="F66" s="27" t="s">
        <v>57</v>
      </c>
      <c r="G66" s="32" t="s">
        <v>23</v>
      </c>
      <c r="H66" s="33">
        <v>0</v>
      </c>
      <c r="I66" s="36"/>
    </row>
    <row r="67" spans="2:9" s="18" customFormat="1" ht="12.75">
      <c r="B67" s="30" t="s">
        <v>87</v>
      </c>
      <c r="C67" s="20" t="s">
        <v>69</v>
      </c>
      <c r="D67" s="21" t="s">
        <v>25</v>
      </c>
      <c r="E67" s="20" t="s">
        <v>14</v>
      </c>
      <c r="F67" s="27" t="s">
        <v>88</v>
      </c>
      <c r="G67" s="47" t="s">
        <v>17</v>
      </c>
      <c r="H67" s="49">
        <f>H68</f>
        <v>15.00372</v>
      </c>
      <c r="I67" s="36"/>
    </row>
    <row r="68" spans="2:9" s="18" customFormat="1" ht="12.75">
      <c r="B68" s="30" t="s">
        <v>138</v>
      </c>
      <c r="C68" s="20" t="s">
        <v>69</v>
      </c>
      <c r="D68" s="21" t="s">
        <v>25</v>
      </c>
      <c r="E68" s="20" t="s">
        <v>14</v>
      </c>
      <c r="F68" s="27" t="s">
        <v>88</v>
      </c>
      <c r="G68" s="32">
        <v>240</v>
      </c>
      <c r="H68" s="33">
        <v>15.00372</v>
      </c>
      <c r="I68" s="36"/>
    </row>
    <row r="69" spans="2:9" s="18" customFormat="1" ht="12.75">
      <c r="B69" s="30" t="s">
        <v>87</v>
      </c>
      <c r="C69" s="31" t="s">
        <v>69</v>
      </c>
      <c r="D69" s="21" t="s">
        <v>25</v>
      </c>
      <c r="E69" s="24" t="s">
        <v>22</v>
      </c>
      <c r="F69" s="27" t="s">
        <v>142</v>
      </c>
      <c r="G69" s="47" t="s">
        <v>17</v>
      </c>
      <c r="H69" s="49">
        <f>H70</f>
        <v>91.811999999999998</v>
      </c>
      <c r="I69" s="36"/>
    </row>
    <row r="70" spans="2:9" s="18" customFormat="1" ht="12.75">
      <c r="B70" s="30" t="s">
        <v>137</v>
      </c>
      <c r="C70" s="20" t="s">
        <v>69</v>
      </c>
      <c r="D70" s="21" t="s">
        <v>25</v>
      </c>
      <c r="E70" s="20" t="s">
        <v>14</v>
      </c>
      <c r="F70" s="27" t="s">
        <v>143</v>
      </c>
      <c r="G70" s="32">
        <v>240</v>
      </c>
      <c r="H70" s="33">
        <v>91.811999999999998</v>
      </c>
      <c r="I70" s="36"/>
    </row>
    <row r="71" spans="2:9" s="18" customFormat="1" ht="12.75">
      <c r="B71" s="30" t="s">
        <v>87</v>
      </c>
      <c r="C71" s="31" t="s">
        <v>69</v>
      </c>
      <c r="D71" s="21" t="s">
        <v>25</v>
      </c>
      <c r="E71" s="24" t="s">
        <v>22</v>
      </c>
      <c r="F71" s="27" t="s">
        <v>91</v>
      </c>
      <c r="G71" s="47" t="s">
        <v>17</v>
      </c>
      <c r="H71" s="49">
        <f>H72</f>
        <v>144.34</v>
      </c>
      <c r="I71" s="36"/>
    </row>
    <row r="72" spans="2:9" s="18" customFormat="1" ht="12.75">
      <c r="B72" s="30" t="s">
        <v>89</v>
      </c>
      <c r="C72" s="31" t="s">
        <v>69</v>
      </c>
      <c r="D72" s="21" t="s">
        <v>25</v>
      </c>
      <c r="E72" s="24" t="s">
        <v>22</v>
      </c>
      <c r="F72" s="27" t="s">
        <v>91</v>
      </c>
      <c r="G72" s="32">
        <v>240</v>
      </c>
      <c r="H72" s="33">
        <v>144.34</v>
      </c>
      <c r="I72" s="36"/>
    </row>
    <row r="73" spans="2:9" s="18" customFormat="1" ht="22.5">
      <c r="B73" s="30" t="s">
        <v>131</v>
      </c>
      <c r="C73" s="31" t="s">
        <v>69</v>
      </c>
      <c r="D73" s="31" t="s">
        <v>25</v>
      </c>
      <c r="E73" s="31" t="s">
        <v>22</v>
      </c>
      <c r="F73" s="27" t="s">
        <v>104</v>
      </c>
      <c r="G73" s="47" t="s">
        <v>17</v>
      </c>
      <c r="H73" s="76">
        <f>H74</f>
        <v>362.99700000000001</v>
      </c>
      <c r="I73" s="36"/>
    </row>
    <row r="74" spans="2:9" s="18" customFormat="1" ht="22.5">
      <c r="B74" s="30" t="s">
        <v>59</v>
      </c>
      <c r="C74" s="31" t="s">
        <v>69</v>
      </c>
      <c r="D74" s="31" t="s">
        <v>25</v>
      </c>
      <c r="E74" s="31" t="s">
        <v>22</v>
      </c>
      <c r="F74" s="27" t="s">
        <v>104</v>
      </c>
      <c r="G74" s="25">
        <v>240</v>
      </c>
      <c r="H74" s="77">
        <v>362.99700000000001</v>
      </c>
      <c r="I74" s="36"/>
    </row>
    <row r="75" spans="2:9" s="18" customFormat="1" ht="22.5">
      <c r="B75" s="30" t="s">
        <v>97</v>
      </c>
      <c r="C75" s="31" t="s">
        <v>69</v>
      </c>
      <c r="D75" s="31" t="s">
        <v>25</v>
      </c>
      <c r="E75" s="31" t="s">
        <v>22</v>
      </c>
      <c r="F75" s="27" t="s">
        <v>104</v>
      </c>
      <c r="G75" s="47" t="s">
        <v>17</v>
      </c>
      <c r="H75" s="76">
        <f>H76</f>
        <v>21.779820000000001</v>
      </c>
      <c r="I75" s="36"/>
    </row>
    <row r="76" spans="2:9" s="18" customFormat="1" ht="22.5">
      <c r="B76" s="30" t="s">
        <v>59</v>
      </c>
      <c r="C76" s="31" t="s">
        <v>69</v>
      </c>
      <c r="D76" s="31" t="s">
        <v>25</v>
      </c>
      <c r="E76" s="31" t="s">
        <v>22</v>
      </c>
      <c r="F76" s="27" t="s">
        <v>104</v>
      </c>
      <c r="G76" s="25">
        <v>240</v>
      </c>
      <c r="H76" s="76">
        <v>21.779820000000001</v>
      </c>
      <c r="I76" s="36"/>
    </row>
    <row r="77" spans="2:9" s="18" customFormat="1" ht="12.75">
      <c r="B77" s="23" t="s">
        <v>50</v>
      </c>
      <c r="C77" s="24" t="s">
        <v>69</v>
      </c>
      <c r="D77" s="25" t="s">
        <v>25</v>
      </c>
      <c r="E77" s="24" t="s">
        <v>22</v>
      </c>
      <c r="F77" s="24" t="s">
        <v>62</v>
      </c>
      <c r="G77" s="47" t="s">
        <v>17</v>
      </c>
      <c r="H77" s="13">
        <f>H78+H82</f>
        <v>1463.83</v>
      </c>
      <c r="I77" s="36"/>
    </row>
    <row r="78" spans="2:9" s="18" customFormat="1" ht="12.75">
      <c r="B78" s="26" t="s">
        <v>51</v>
      </c>
      <c r="C78" s="27" t="s">
        <v>69</v>
      </c>
      <c r="D78" s="28" t="s">
        <v>25</v>
      </c>
      <c r="E78" s="27" t="s">
        <v>22</v>
      </c>
      <c r="F78" s="27" t="s">
        <v>67</v>
      </c>
      <c r="G78" s="47" t="s">
        <v>17</v>
      </c>
      <c r="H78" s="29">
        <f>H79</f>
        <v>951.77</v>
      </c>
      <c r="I78" s="36"/>
    </row>
    <row r="79" spans="2:9" s="18" customFormat="1" ht="22.5">
      <c r="B79" s="30" t="s">
        <v>59</v>
      </c>
      <c r="C79" s="31" t="s">
        <v>69</v>
      </c>
      <c r="D79" s="32" t="s">
        <v>25</v>
      </c>
      <c r="E79" s="31" t="s">
        <v>22</v>
      </c>
      <c r="F79" s="27" t="s">
        <v>67</v>
      </c>
      <c r="G79" s="31">
        <v>240</v>
      </c>
      <c r="H79" s="33">
        <v>951.77</v>
      </c>
      <c r="I79" s="36"/>
    </row>
    <row r="80" spans="2:9" s="18" customFormat="1" ht="12" hidden="1">
      <c r="B80" s="26" t="s">
        <v>52</v>
      </c>
      <c r="C80" s="27" t="s">
        <v>48</v>
      </c>
      <c r="D80" s="28" t="s">
        <v>25</v>
      </c>
      <c r="E80" s="27" t="s">
        <v>22</v>
      </c>
      <c r="F80" s="27" t="s">
        <v>53</v>
      </c>
      <c r="G80" s="27" t="s">
        <v>17</v>
      </c>
      <c r="H80" s="29">
        <f>H81</f>
        <v>0</v>
      </c>
      <c r="I80" s="36"/>
    </row>
    <row r="81" spans="2:15" s="18" customFormat="1" ht="22.5" hidden="1">
      <c r="B81" s="30" t="s">
        <v>46</v>
      </c>
      <c r="C81" s="31" t="s">
        <v>48</v>
      </c>
      <c r="D81" s="32" t="s">
        <v>25</v>
      </c>
      <c r="E81" s="31" t="s">
        <v>22</v>
      </c>
      <c r="F81" s="27" t="s">
        <v>53</v>
      </c>
      <c r="G81" s="31" t="s">
        <v>23</v>
      </c>
      <c r="H81" s="33">
        <v>0</v>
      </c>
      <c r="I81" s="36"/>
      <c r="O81" s="18" t="s">
        <v>54</v>
      </c>
    </row>
    <row r="82" spans="2:15" s="18" customFormat="1" ht="12.75">
      <c r="B82" s="30" t="s">
        <v>73</v>
      </c>
      <c r="C82" s="31" t="s">
        <v>69</v>
      </c>
      <c r="D82" s="31" t="s">
        <v>25</v>
      </c>
      <c r="E82" s="31" t="s">
        <v>22</v>
      </c>
      <c r="F82" s="27" t="s">
        <v>74</v>
      </c>
      <c r="G82" s="47" t="s">
        <v>17</v>
      </c>
      <c r="H82" s="78">
        <f>H83</f>
        <v>512.05999999999995</v>
      </c>
      <c r="I82" s="36"/>
    </row>
    <row r="83" spans="2:15" s="18" customFormat="1" ht="22.5">
      <c r="B83" s="30" t="s">
        <v>59</v>
      </c>
      <c r="C83" s="31" t="s">
        <v>69</v>
      </c>
      <c r="D83" s="31" t="s">
        <v>25</v>
      </c>
      <c r="E83" s="31" t="s">
        <v>22</v>
      </c>
      <c r="F83" s="27" t="s">
        <v>74</v>
      </c>
      <c r="G83" s="47">
        <v>240</v>
      </c>
      <c r="H83" s="33">
        <v>512.05999999999995</v>
      </c>
      <c r="I83" s="36"/>
    </row>
    <row r="84" spans="2:15" s="18" customFormat="1" ht="12.75">
      <c r="B84" s="19" t="s">
        <v>34</v>
      </c>
      <c r="C84" s="20" t="s">
        <v>69</v>
      </c>
      <c r="D84" s="21" t="s">
        <v>35</v>
      </c>
      <c r="E84" s="21" t="s">
        <v>15</v>
      </c>
      <c r="F84" s="20"/>
      <c r="G84" s="21"/>
      <c r="H84" s="22">
        <f>H85</f>
        <v>2974.3186000000001</v>
      </c>
      <c r="I84" s="36"/>
    </row>
    <row r="85" spans="2:15" s="18" customFormat="1" ht="12">
      <c r="B85" s="23" t="s">
        <v>98</v>
      </c>
      <c r="C85" s="24" t="s">
        <v>69</v>
      </c>
      <c r="D85" s="25" t="s">
        <v>35</v>
      </c>
      <c r="E85" s="25" t="s">
        <v>14</v>
      </c>
      <c r="F85" s="24" t="s">
        <v>62</v>
      </c>
      <c r="G85" s="25" t="s">
        <v>17</v>
      </c>
      <c r="H85" s="13">
        <f>H86+H91+H92+H93</f>
        <v>2974.3186000000001</v>
      </c>
      <c r="I85" s="36"/>
    </row>
    <row r="86" spans="2:15" s="18" customFormat="1" ht="12">
      <c r="B86" s="23" t="s">
        <v>133</v>
      </c>
      <c r="C86" s="27" t="s">
        <v>69</v>
      </c>
      <c r="D86" s="28" t="s">
        <v>35</v>
      </c>
      <c r="E86" s="28" t="s">
        <v>14</v>
      </c>
      <c r="F86" s="27" t="s">
        <v>82</v>
      </c>
      <c r="G86" s="28" t="s">
        <v>17</v>
      </c>
      <c r="H86" s="29">
        <f>H87</f>
        <v>1500</v>
      </c>
    </row>
    <row r="87" spans="2:15" s="18" customFormat="1" ht="12">
      <c r="B87" s="30" t="s">
        <v>135</v>
      </c>
      <c r="C87" s="31" t="s">
        <v>69</v>
      </c>
      <c r="D87" s="32" t="s">
        <v>35</v>
      </c>
      <c r="E87" s="32" t="s">
        <v>14</v>
      </c>
      <c r="F87" s="27" t="s">
        <v>82</v>
      </c>
      <c r="G87" s="32">
        <v>621</v>
      </c>
      <c r="H87" s="33">
        <v>1500</v>
      </c>
    </row>
    <row r="88" spans="2:15" s="18" customFormat="1" ht="12" hidden="1">
      <c r="B88" s="30" t="s">
        <v>47</v>
      </c>
      <c r="C88" s="31" t="s">
        <v>48</v>
      </c>
      <c r="D88" s="32" t="s">
        <v>35</v>
      </c>
      <c r="E88" s="32" t="s">
        <v>14</v>
      </c>
      <c r="F88" s="27" t="s">
        <v>43</v>
      </c>
      <c r="G88" s="32" t="s">
        <v>33</v>
      </c>
      <c r="H88" s="33"/>
    </row>
    <row r="89" spans="2:15" s="51" customFormat="1" ht="24" hidden="1" customHeight="1">
      <c r="B89" s="30" t="s">
        <v>99</v>
      </c>
      <c r="C89" s="27" t="s">
        <v>69</v>
      </c>
      <c r="D89" s="28" t="s">
        <v>35</v>
      </c>
      <c r="E89" s="32" t="s">
        <v>14</v>
      </c>
      <c r="F89" s="27" t="s">
        <v>105</v>
      </c>
      <c r="G89" s="28">
        <v>622</v>
      </c>
      <c r="H89" s="74"/>
    </row>
    <row r="90" spans="2:15" s="51" customFormat="1" ht="24" hidden="1" customHeight="1">
      <c r="B90" s="93" t="s">
        <v>100</v>
      </c>
      <c r="C90" s="27" t="s">
        <v>69</v>
      </c>
      <c r="D90" s="28" t="s">
        <v>35</v>
      </c>
      <c r="E90" s="32" t="s">
        <v>14</v>
      </c>
      <c r="F90" s="27" t="s">
        <v>95</v>
      </c>
      <c r="G90" s="28">
        <v>622</v>
      </c>
      <c r="H90" s="74"/>
    </row>
    <row r="91" spans="2:15" s="51" customFormat="1" ht="42.75" customHeight="1">
      <c r="B91" s="95" t="s">
        <v>139</v>
      </c>
      <c r="C91" s="92" t="s">
        <v>69</v>
      </c>
      <c r="D91" s="32" t="s">
        <v>35</v>
      </c>
      <c r="E91" s="32" t="s">
        <v>14</v>
      </c>
      <c r="F91" s="27" t="s">
        <v>141</v>
      </c>
      <c r="G91" s="32">
        <v>622</v>
      </c>
      <c r="H91" s="52">
        <v>117.7655</v>
      </c>
    </row>
    <row r="92" spans="2:15" s="51" customFormat="1" ht="33.75" customHeight="1">
      <c r="B92" s="95" t="s">
        <v>140</v>
      </c>
      <c r="C92" s="92" t="s">
        <v>69</v>
      </c>
      <c r="D92" s="32" t="s">
        <v>35</v>
      </c>
      <c r="E92" s="32" t="s">
        <v>14</v>
      </c>
      <c r="F92" s="27" t="s">
        <v>141</v>
      </c>
      <c r="G92" s="32">
        <v>622</v>
      </c>
      <c r="H92" s="52">
        <v>23.553100000000001</v>
      </c>
    </row>
    <row r="93" spans="2:15" s="51" customFormat="1" ht="24" customHeight="1">
      <c r="B93" s="94" t="s">
        <v>122</v>
      </c>
      <c r="C93" s="27" t="s">
        <v>69</v>
      </c>
      <c r="D93" s="28" t="s">
        <v>35</v>
      </c>
      <c r="E93" s="31" t="s">
        <v>24</v>
      </c>
      <c r="F93" s="24" t="s">
        <v>62</v>
      </c>
      <c r="G93" s="28"/>
      <c r="H93" s="52">
        <f>H94+H96</f>
        <v>1333</v>
      </c>
    </row>
    <row r="94" spans="2:15" s="51" customFormat="1" ht="24" customHeight="1">
      <c r="B94" s="30" t="s">
        <v>123</v>
      </c>
      <c r="C94" s="27" t="s">
        <v>69</v>
      </c>
      <c r="D94" s="28" t="s">
        <v>35</v>
      </c>
      <c r="E94" s="31" t="s">
        <v>24</v>
      </c>
      <c r="F94" s="27" t="s">
        <v>82</v>
      </c>
      <c r="G94" s="27" t="s">
        <v>17</v>
      </c>
      <c r="H94" s="52">
        <v>1253</v>
      </c>
    </row>
    <row r="95" spans="2:15" s="18" customFormat="1" ht="14.25" customHeight="1">
      <c r="B95" s="30" t="s">
        <v>58</v>
      </c>
      <c r="C95" s="27" t="s">
        <v>69</v>
      </c>
      <c r="D95" s="28" t="s">
        <v>35</v>
      </c>
      <c r="E95" s="31" t="s">
        <v>24</v>
      </c>
      <c r="F95" s="27" t="s">
        <v>82</v>
      </c>
      <c r="G95" s="28">
        <v>120</v>
      </c>
      <c r="H95" s="52">
        <v>1253</v>
      </c>
      <c r="I95" s="35"/>
    </row>
    <row r="96" spans="2:15" s="18" customFormat="1" ht="22.5">
      <c r="B96" s="30" t="s">
        <v>59</v>
      </c>
      <c r="C96" s="27" t="s">
        <v>69</v>
      </c>
      <c r="D96" s="28" t="s">
        <v>35</v>
      </c>
      <c r="E96" s="31" t="s">
        <v>24</v>
      </c>
      <c r="F96" s="27" t="s">
        <v>82</v>
      </c>
      <c r="G96" s="28">
        <v>240</v>
      </c>
      <c r="H96" s="33">
        <v>80</v>
      </c>
    </row>
    <row r="97" spans="1:8" s="18" customFormat="1" ht="12.75">
      <c r="B97" s="19" t="s">
        <v>36</v>
      </c>
      <c r="C97" s="20" t="s">
        <v>69</v>
      </c>
      <c r="D97" s="21" t="s">
        <v>29</v>
      </c>
      <c r="E97" s="21" t="s">
        <v>15</v>
      </c>
      <c r="F97" s="20"/>
      <c r="G97" s="21"/>
      <c r="H97" s="22">
        <f>H98+H100</f>
        <v>265</v>
      </c>
    </row>
    <row r="98" spans="1:8" s="18" customFormat="1" ht="12">
      <c r="B98" s="23" t="s">
        <v>101</v>
      </c>
      <c r="C98" s="24" t="s">
        <v>69</v>
      </c>
      <c r="D98" s="25" t="s">
        <v>29</v>
      </c>
      <c r="E98" s="24" t="s">
        <v>15</v>
      </c>
      <c r="F98" s="24" t="s">
        <v>62</v>
      </c>
      <c r="G98" s="25">
        <v>300</v>
      </c>
      <c r="H98" s="13">
        <v>265</v>
      </c>
    </row>
    <row r="99" spans="1:8" s="18" customFormat="1" ht="12">
      <c r="B99" s="23" t="s">
        <v>61</v>
      </c>
      <c r="C99" s="24" t="s">
        <v>69</v>
      </c>
      <c r="D99" s="25" t="s">
        <v>29</v>
      </c>
      <c r="E99" s="24" t="s">
        <v>14</v>
      </c>
      <c r="F99" s="24" t="s">
        <v>83</v>
      </c>
      <c r="G99" s="25">
        <v>310</v>
      </c>
      <c r="H99" s="13">
        <v>265</v>
      </c>
    </row>
    <row r="100" spans="1:8" s="18" customFormat="1" ht="12">
      <c r="B100" s="30" t="s">
        <v>102</v>
      </c>
      <c r="C100" s="31" t="s">
        <v>69</v>
      </c>
      <c r="D100" s="32" t="s">
        <v>29</v>
      </c>
      <c r="E100" s="31" t="s">
        <v>22</v>
      </c>
      <c r="F100" s="27" t="s">
        <v>79</v>
      </c>
      <c r="G100" s="32">
        <v>320</v>
      </c>
      <c r="H100" s="33">
        <v>0</v>
      </c>
    </row>
    <row r="101" spans="1:8" s="18" customFormat="1" ht="13.5" hidden="1">
      <c r="B101" s="19" t="s">
        <v>75</v>
      </c>
      <c r="C101" s="20" t="s">
        <v>69</v>
      </c>
      <c r="D101" s="21">
        <v>11</v>
      </c>
      <c r="E101" s="21"/>
      <c r="F101" s="48"/>
      <c r="G101" s="21"/>
      <c r="H101" s="22">
        <f>H102</f>
        <v>50</v>
      </c>
    </row>
    <row r="102" spans="1:8" s="18" customFormat="1" ht="12" hidden="1">
      <c r="B102" s="30" t="s">
        <v>76</v>
      </c>
      <c r="C102" s="31" t="s">
        <v>69</v>
      </c>
      <c r="D102" s="32">
        <v>11</v>
      </c>
      <c r="E102" s="31" t="s">
        <v>25</v>
      </c>
      <c r="F102" s="27" t="s">
        <v>62</v>
      </c>
      <c r="G102" s="25" t="s">
        <v>17</v>
      </c>
      <c r="H102" s="33">
        <v>50</v>
      </c>
    </row>
    <row r="103" spans="1:8" s="18" customFormat="1" ht="22.5" hidden="1">
      <c r="B103" s="30" t="s">
        <v>121</v>
      </c>
      <c r="C103" s="31" t="s">
        <v>69</v>
      </c>
      <c r="D103" s="32">
        <v>11</v>
      </c>
      <c r="E103" s="31" t="s">
        <v>25</v>
      </c>
      <c r="F103" s="27" t="s">
        <v>81</v>
      </c>
      <c r="G103" s="28" t="s">
        <v>17</v>
      </c>
      <c r="H103" s="33">
        <v>50</v>
      </c>
    </row>
    <row r="104" spans="1:8" s="18" customFormat="1" ht="13.5">
      <c r="B104" s="19" t="s">
        <v>75</v>
      </c>
      <c r="C104" s="20" t="s">
        <v>69</v>
      </c>
      <c r="D104" s="21">
        <v>11</v>
      </c>
      <c r="E104" s="21"/>
      <c r="F104" s="48"/>
      <c r="G104" s="21"/>
      <c r="H104" s="22">
        <f>H105</f>
        <v>50</v>
      </c>
    </row>
    <row r="105" spans="1:8" s="18" customFormat="1" ht="12">
      <c r="B105" s="30" t="s">
        <v>76</v>
      </c>
      <c r="C105" s="31" t="s">
        <v>69</v>
      </c>
      <c r="D105" s="32">
        <v>11</v>
      </c>
      <c r="E105" s="31" t="s">
        <v>25</v>
      </c>
      <c r="F105" s="27" t="s">
        <v>62</v>
      </c>
      <c r="G105" s="25" t="s">
        <v>17</v>
      </c>
      <c r="H105" s="33">
        <v>50</v>
      </c>
    </row>
    <row r="106" spans="1:8" s="18" customFormat="1" ht="22.5">
      <c r="B106" s="30" t="s">
        <v>134</v>
      </c>
      <c r="C106" s="31" t="s">
        <v>69</v>
      </c>
      <c r="D106" s="32">
        <v>11</v>
      </c>
      <c r="E106" s="31" t="s">
        <v>25</v>
      </c>
      <c r="F106" s="27" t="s">
        <v>81</v>
      </c>
      <c r="G106" s="28" t="s">
        <v>17</v>
      </c>
      <c r="H106" s="33">
        <v>50</v>
      </c>
    </row>
    <row r="107" spans="1:8" s="18" customFormat="1" ht="22.5">
      <c r="B107" s="30" t="s">
        <v>59</v>
      </c>
      <c r="C107" s="31" t="s">
        <v>69</v>
      </c>
      <c r="D107" s="32">
        <v>11</v>
      </c>
      <c r="E107" s="31" t="s">
        <v>25</v>
      </c>
      <c r="F107" s="27" t="s">
        <v>81</v>
      </c>
      <c r="G107" s="32">
        <v>240</v>
      </c>
      <c r="H107" s="33">
        <v>50</v>
      </c>
    </row>
    <row r="108" spans="1:8" ht="12.75">
      <c r="A108" s="18"/>
      <c r="B108" s="57" t="s">
        <v>107</v>
      </c>
      <c r="C108" s="58" t="s">
        <v>69</v>
      </c>
      <c r="D108" s="59">
        <v>13</v>
      </c>
      <c r="E108" s="58" t="s">
        <v>15</v>
      </c>
      <c r="F108" s="58"/>
      <c r="G108" s="59"/>
      <c r="H108" s="60">
        <f>H109</f>
        <v>200</v>
      </c>
    </row>
    <row r="109" spans="1:8" ht="12.75">
      <c r="B109" s="61" t="s">
        <v>108</v>
      </c>
      <c r="C109" s="62" t="s">
        <v>69</v>
      </c>
      <c r="D109" s="63">
        <v>13</v>
      </c>
      <c r="E109" s="62" t="s">
        <v>14</v>
      </c>
      <c r="F109" s="64" t="s">
        <v>62</v>
      </c>
      <c r="G109" s="63" t="s">
        <v>17</v>
      </c>
      <c r="H109" s="60">
        <f>H110</f>
        <v>200</v>
      </c>
    </row>
    <row r="110" spans="1:8" ht="12">
      <c r="B110" s="65" t="s">
        <v>109</v>
      </c>
      <c r="C110" s="66" t="s">
        <v>69</v>
      </c>
      <c r="D110" s="67">
        <v>13</v>
      </c>
      <c r="E110" s="66" t="s">
        <v>14</v>
      </c>
      <c r="F110" s="66" t="s">
        <v>110</v>
      </c>
      <c r="G110" s="67" t="s">
        <v>17</v>
      </c>
      <c r="H110" s="68">
        <f>H111</f>
        <v>200</v>
      </c>
    </row>
    <row r="111" spans="1:8">
      <c r="B111" s="69" t="s">
        <v>132</v>
      </c>
      <c r="C111" s="70" t="s">
        <v>69</v>
      </c>
      <c r="D111" s="71">
        <v>13</v>
      </c>
      <c r="E111" s="70" t="s">
        <v>14</v>
      </c>
      <c r="F111" s="70" t="s">
        <v>110</v>
      </c>
      <c r="G111" s="71">
        <v>730</v>
      </c>
      <c r="H111" s="72">
        <v>200</v>
      </c>
    </row>
    <row r="112" spans="1:8" ht="14.25">
      <c r="B112" s="4" t="s">
        <v>37</v>
      </c>
      <c r="C112" s="5" t="s">
        <v>38</v>
      </c>
      <c r="D112" s="5" t="s">
        <v>38</v>
      </c>
      <c r="E112" s="5" t="s">
        <v>38</v>
      </c>
      <c r="F112" s="10" t="s">
        <v>38</v>
      </c>
      <c r="G112" s="5" t="s">
        <v>38</v>
      </c>
      <c r="H112" s="11">
        <f>H14+H47+H52+H56+H60+H84+H97+H104+H108</f>
        <v>16900.001540000001</v>
      </c>
    </row>
  </sheetData>
  <mergeCells count="14">
    <mergeCell ref="D6:H6"/>
    <mergeCell ref="C3:H3"/>
    <mergeCell ref="C4:H4"/>
    <mergeCell ref="C5:H5"/>
    <mergeCell ref="D1:H1"/>
    <mergeCell ref="D2:H2"/>
    <mergeCell ref="B8:H8"/>
    <mergeCell ref="H10:H11"/>
    <mergeCell ref="B10:B11"/>
    <mergeCell ref="C10:C11"/>
    <mergeCell ref="D10:D11"/>
    <mergeCell ref="E10:E11"/>
    <mergeCell ref="F10:F11"/>
    <mergeCell ref="G10:G11"/>
  </mergeCells>
  <phoneticPr fontId="9" type="noConversion"/>
  <pageMargins left="0.82677165354330717" right="0.23622047244094491" top="0.35433070866141736" bottom="0.19" header="0.19685039370078741" footer="0.1574803149606299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9" sqref="E29"/>
    </sheetView>
  </sheetViews>
  <sheetFormatPr defaultRowHeight="12.7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приложение3</vt:lpstr>
      <vt:lpstr>Лист3</vt:lpstr>
      <vt:lpstr>приложение3!Заголовки_для_печати</vt:lpstr>
      <vt:lpstr>приложение3!Область_печати</vt:lpstr>
    </vt:vector>
  </TitlesOfParts>
  <Company>ufk06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dohod1</dc:creator>
  <cp:lastModifiedBy>Пользователь</cp:lastModifiedBy>
  <cp:lastPrinted>2023-11-14T06:39:51Z</cp:lastPrinted>
  <dcterms:created xsi:type="dcterms:W3CDTF">2011-01-11T13:31:15Z</dcterms:created>
  <dcterms:modified xsi:type="dcterms:W3CDTF">2023-11-14T06:51:04Z</dcterms:modified>
</cp:coreProperties>
</file>